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5600" windowHeight="11700"/>
  </bookViews>
  <sheets>
    <sheet name="docenti tutto" sheetId="1" r:id="rId1"/>
    <sheet name="Foglio3" sheetId="3" r:id="rId2"/>
  </sheets>
  <calcPr calcId="124519"/>
</workbook>
</file>

<file path=xl/calcChain.xml><?xml version="1.0" encoding="utf-8"?>
<calcChain xmlns="http://schemas.openxmlformats.org/spreadsheetml/2006/main">
  <c r="D104" i="1"/>
  <c r="B100"/>
  <c r="B95"/>
  <c r="D52"/>
  <c r="D50"/>
  <c r="D48"/>
  <c r="D46"/>
  <c r="D44"/>
  <c r="D41"/>
  <c r="D37"/>
  <c r="D35"/>
  <c r="D23"/>
  <c r="B21"/>
  <c r="D21" s="1"/>
  <c r="D18"/>
  <c r="B16"/>
  <c r="D16" s="1"/>
  <c r="D13"/>
  <c r="B11"/>
  <c r="D8"/>
  <c r="B55" l="1"/>
  <c r="D11"/>
  <c r="D55" s="1"/>
  <c r="D58" s="1"/>
  <c r="D106" s="1"/>
  <c r="D109" s="1"/>
</calcChain>
</file>

<file path=xl/sharedStrings.xml><?xml version="1.0" encoding="utf-8"?>
<sst xmlns="http://schemas.openxmlformats.org/spreadsheetml/2006/main" count="103" uniqueCount="73">
  <si>
    <t xml:space="preserve">ATTIVITA' E PROGETTI PERSONALE DOCENTE </t>
  </si>
  <si>
    <t>ORE</t>
  </si>
  <si>
    <t>EURO</t>
  </si>
  <si>
    <t>Lordo</t>
  </si>
  <si>
    <t>A.S. 2018/2019</t>
  </si>
  <si>
    <t>all'ora</t>
  </si>
  <si>
    <t>dipendente</t>
  </si>
  <si>
    <t>1° COLLABORATORE VICARIO</t>
  </si>
  <si>
    <t>forfettario</t>
  </si>
  <si>
    <t>-</t>
  </si>
  <si>
    <t xml:space="preserve">2° COLLABORATORE </t>
  </si>
  <si>
    <t xml:space="preserve">Referenti di plesso scuole infanzia </t>
  </si>
  <si>
    <t>(ore 35 per referente x 3 plessi - Bottoni, Arcobaleno, Gregnanin)</t>
  </si>
  <si>
    <t>Vice referente di plesso scuole infanzia (ore 5 x 3 plessi)</t>
  </si>
  <si>
    <t xml:space="preserve">Referenti di plesso scuole primarie </t>
  </si>
  <si>
    <t>(50 ore per referente x 4 plessi - Vittorino, Pascoli, Bottrighe, Papozze)</t>
  </si>
  <si>
    <t>Vice referenti di plesso scuole primarie (5 ore x 4 plessi)</t>
  </si>
  <si>
    <t>Referenti scuole secondaria di primo grado</t>
  </si>
  <si>
    <t>(50 ore x 2 plessi - Marino Marin e Papozze)</t>
  </si>
  <si>
    <t>Vice referenti di plesso scuole secondarie di 1° grado (ore 5 x 2)</t>
  </si>
  <si>
    <t xml:space="preserve">Segretari classi secondarie di 1° grado </t>
  </si>
  <si>
    <t>Coordinatori classi secondarie di 1° grado</t>
  </si>
  <si>
    <t>Segreteri interclasse (4 ore)</t>
  </si>
  <si>
    <t>17.50</t>
  </si>
  <si>
    <t>Segretera intersezione (4 ore)</t>
  </si>
  <si>
    <t>Tutor neo assunti e tutor docenti in percorsi di FORMAZIONE</t>
  </si>
  <si>
    <t>Commissione continuità (5 ore x 9 insegnanti)</t>
  </si>
  <si>
    <t>Responsabili laboratorio informatica (forfettario x 2 docenti secondarie 1° grado)</t>
  </si>
  <si>
    <t>coordinatori dei dipartimenti (13 docenti per 5 ore)</t>
  </si>
  <si>
    <t>Accoglienza Scuola secondaria 1° grado</t>
  </si>
  <si>
    <t>Orario scuola secondaria 1° grado (forfettario  x 2 docenti - M.Marin e Papozze)</t>
  </si>
  <si>
    <t>Quota Fondo di Istituto per incremento somma specifica data per funzioni strumentali 18-19</t>
  </si>
  <si>
    <t xml:space="preserve">TOTALE </t>
  </si>
  <si>
    <t>Somma disponibile per docenti lordo dipendente</t>
  </si>
  <si>
    <t>DETTAGLIO PROGETTI FINANZIATI</t>
  </si>
  <si>
    <t xml:space="preserve">TOTALE PROGETTI INFANZIA GREGNANIN (IG) </t>
  </si>
  <si>
    <t>TOTALE PROGETTI PRIMARIA PAPOZZE (PP)</t>
  </si>
  <si>
    <t>TOTALE PROGETTI SECONDARIA 1° GRADO MARINO MARIN (MM)</t>
  </si>
  <si>
    <t>TOTALE GENERALE PER PROGETTI (IA + IB + IG + PB + PP + PPAS +PV + MP + MM)</t>
  </si>
  <si>
    <t>SOMMA DISPONIBILE PER PROGETTI</t>
  </si>
  <si>
    <t>differenza</t>
  </si>
  <si>
    <t>riferimenti 18-19 per OO.EE.</t>
  </si>
  <si>
    <t xml:space="preserve">SOMMA ASSEGNATA PER OO.EE.SOTITUZIONE COLLEGHI ASSENTI SCUOLE SECONDARIE 1°: </t>
  </si>
  <si>
    <t>3559,44 l.d. (compresi gli avanzi 17/18) =</t>
  </si>
  <si>
    <t>2669,58 alla M. Marin con 9 classi (massiMO): 27,09 AL MASSIMO MASSIMO 95 ORE</t>
  </si>
  <si>
    <t>889,86 ALLA MEDIA DI Papozze al massimo 30 ore</t>
  </si>
  <si>
    <t>TOTALE PROGETTI INFANZIA ARCOBALENO quota perequativa 150</t>
  </si>
  <si>
    <t>quota per numero alunni: 7,16x44 =315 totale arrotondato 470,00</t>
  </si>
  <si>
    <t>TOTALE PROGETTI INFANZIA BOTTONI  150 quota per. + 7,16x41= 293,50</t>
  </si>
  <si>
    <t>totale arrotondato 450</t>
  </si>
  <si>
    <t>PROGETTI INFANZIA GREGNANIN: 150 + 60x7,16=420,90 tot. arrotondato 575</t>
  </si>
  <si>
    <t>TOTALE PROGETTI PRIMARIA BOTTRIGHE (PB) 150 + 7,16x73522,70 tot.</t>
  </si>
  <si>
    <t>totale arrotondato 630,00</t>
  </si>
  <si>
    <t>PROGETTI PRIMARIA PAPOZZE: 150 + 7,16x59= 422,40 totale arrotondato 580</t>
  </si>
  <si>
    <t xml:space="preserve">TOTALE PROGETTI PRIMARIA PASCOLI: 150 + 7.16x 132=945,1 </t>
  </si>
  <si>
    <t>TOTALE PROGETTI PER VITTORINO DA FELTRE 150 + 7,16x223 = 1603</t>
  </si>
  <si>
    <t>TOTALE PROGETTI SECONDARIA 1° GRADO PAPOZZE 150 + 7,16X 71=508,35</t>
  </si>
  <si>
    <t>150 + 7,16x 186= 1331,70 totale arrotondato 1490</t>
  </si>
  <si>
    <t>(ore 5 x 12 classi - 9 classi Marino Marin + 3 classi Papozze)</t>
  </si>
  <si>
    <t>8 ore per le otto 1^ e 2^, 11 ore per le 4 terze</t>
  </si>
  <si>
    <t>Attività di recupero sc. Sec. (più eventuali altri prog. da progettualità plesso)</t>
  </si>
  <si>
    <t>Responsabili laboratorio (8 ore x 4 docenti scuole primarie)</t>
  </si>
  <si>
    <t>responsabili della sicurezza nei plessi (9 docenti x 4)</t>
  </si>
  <si>
    <r>
      <t xml:space="preserve">Progetto Orientamento, Scuola Aperta e Continuità </t>
    </r>
    <r>
      <rPr>
        <sz val="9"/>
        <color theme="1"/>
        <rFont val="Calibri"/>
        <family val="2"/>
        <scheme val="minor"/>
      </rPr>
      <t>(per tutte le scuole)</t>
    </r>
  </si>
  <si>
    <t xml:space="preserve">Progetto PRONTO INTERVENTO ITA-L2 </t>
  </si>
  <si>
    <r>
      <t xml:space="preserve">Somma disponibile per progetti </t>
    </r>
    <r>
      <rPr>
        <i/>
        <sz val="9"/>
        <color theme="1"/>
        <rFont val="Calibri"/>
        <family val="2"/>
        <scheme val="minor"/>
      </rPr>
      <t>(da dividere tra i plessi in base al nr alunni - vedi allegato 4A</t>
    </r>
  </si>
  <si>
    <t>ad ogni plesso una quota di 150 euro (perequativa) + una quota di 7,16 euro/alunno</t>
  </si>
  <si>
    <t>totale arrotondato 1100</t>
  </si>
  <si>
    <r>
      <t>R</t>
    </r>
    <r>
      <rPr>
        <sz val="10"/>
        <color theme="1"/>
        <rFont val="Calibri"/>
        <family val="2"/>
        <scheme val="minor"/>
      </rPr>
      <t>EFERENTE BULLISMO E REFERENTE SALUTE con prog.  "Sinergie" (2 DOCENTI: 10 e 20)</t>
    </r>
  </si>
  <si>
    <t>per progetti da presentare entro 30.11.18</t>
  </si>
  <si>
    <t>totale arrotondato 1760 - per progetti da presentare entro 30.11.18</t>
  </si>
  <si>
    <t>totale arrotondato 670 per progetti da presentare entro 30.11.18</t>
  </si>
  <si>
    <t>per progetti da presentare entro 30.11.18 (eventuali anche altri corsi recupero)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</si>
</sst>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4" fontId="0" fillId="0" borderId="4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" fontId="0" fillId="0" borderId="3" xfId="0" applyNumberFormat="1" applyFill="1" applyBorder="1"/>
    <xf numFmtId="0" fontId="0" fillId="0" borderId="4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4" xfId="0" applyNumberFormat="1" applyFill="1" applyBorder="1" applyAlignment="1">
      <alignment horizontal="right"/>
    </xf>
    <xf numFmtId="0" fontId="5" fillId="0" borderId="4" xfId="0" applyFont="1" applyFill="1" applyBorder="1"/>
    <xf numFmtId="0" fontId="6" fillId="0" borderId="2" xfId="0" applyFon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4" fillId="0" borderId="2" xfId="0" applyNumberFormat="1" applyFont="1" applyFill="1" applyBorder="1"/>
    <xf numFmtId="0" fontId="3" fillId="0" borderId="3" xfId="0" applyFont="1" applyFill="1" applyBorder="1"/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" fillId="0" borderId="7" xfId="0" applyFont="1" applyFill="1" applyBorder="1"/>
    <xf numFmtId="0" fontId="0" fillId="0" borderId="7" xfId="0" applyFill="1" applyBorder="1" applyAlignment="1">
      <alignment horizontal="center"/>
    </xf>
    <xf numFmtId="4" fontId="0" fillId="0" borderId="7" xfId="0" applyNumberFormat="1" applyFill="1" applyBorder="1"/>
    <xf numFmtId="0" fontId="10" fillId="2" borderId="3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4" fontId="0" fillId="0" borderId="6" xfId="0" applyNumberFormat="1" applyFill="1" applyBorder="1"/>
    <xf numFmtId="0" fontId="0" fillId="0" borderId="0" xfId="0" applyFill="1"/>
    <xf numFmtId="4" fontId="0" fillId="0" borderId="0" xfId="0" applyNumberFormat="1" applyFill="1"/>
    <xf numFmtId="4" fontId="0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0" fillId="0" borderId="3" xfId="0" applyFont="1" applyFill="1" applyBorder="1" applyAlignment="1">
      <alignment horizontal="center"/>
    </xf>
    <xf numFmtId="4" fontId="9" fillId="0" borderId="3" xfId="0" applyNumberFormat="1" applyFont="1" applyFill="1" applyBorder="1"/>
    <xf numFmtId="4" fontId="1" fillId="0" borderId="3" xfId="0" applyNumberFormat="1" applyFont="1" applyFill="1" applyBorder="1"/>
    <xf numFmtId="4" fontId="12" fillId="0" borderId="3" xfId="0" applyNumberFormat="1" applyFont="1" applyFill="1" applyBorder="1"/>
    <xf numFmtId="4" fontId="2" fillId="0" borderId="3" xfId="0" applyNumberFormat="1" applyFont="1" applyFill="1" applyBorder="1"/>
    <xf numFmtId="4" fontId="13" fillId="0" borderId="3" xfId="0" applyNumberFormat="1" applyFont="1" applyFill="1" applyBorder="1"/>
    <xf numFmtId="4" fontId="13" fillId="0" borderId="2" xfId="0" applyNumberFormat="1" applyFont="1" applyFill="1" applyBorder="1"/>
    <xf numFmtId="4" fontId="2" fillId="0" borderId="2" xfId="0" applyNumberFormat="1" applyFont="1" applyFill="1" applyBorder="1"/>
    <xf numFmtId="0" fontId="11" fillId="0" borderId="3" xfId="0" applyFont="1" applyFill="1" applyBorder="1"/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12" fillId="0" borderId="0" xfId="0" applyFont="1"/>
    <xf numFmtId="4" fontId="12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" fillId="2" borderId="3" xfId="0" applyFont="1" applyFill="1" applyBorder="1"/>
    <xf numFmtId="0" fontId="12" fillId="2" borderId="3" xfId="0" applyFont="1" applyFill="1" applyBorder="1"/>
    <xf numFmtId="0" fontId="14" fillId="2" borderId="3" xfId="0" applyFont="1" applyFill="1" applyBorder="1"/>
    <xf numFmtId="0" fontId="11" fillId="2" borderId="3" xfId="0" applyFont="1" applyFill="1" applyBorder="1"/>
    <xf numFmtId="4" fontId="1" fillId="2" borderId="3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5"/>
  <sheetViews>
    <sheetView tabSelected="1" zoomScale="80" zoomScaleNormal="80" workbookViewId="0">
      <selection activeCell="A111" sqref="A111:D120"/>
    </sheetView>
  </sheetViews>
  <sheetFormatPr defaultRowHeight="15"/>
  <cols>
    <col min="1" max="1" width="77.7109375" customWidth="1"/>
    <col min="2" max="2" width="15.5703125" customWidth="1"/>
    <col min="3" max="3" width="12.28515625" customWidth="1"/>
    <col min="4" max="4" width="15" customWidth="1"/>
  </cols>
  <sheetData>
    <row r="1" spans="1:4">
      <c r="A1" s="1" t="s">
        <v>0</v>
      </c>
      <c r="B1" s="2" t="s">
        <v>1</v>
      </c>
      <c r="C1" s="2" t="s">
        <v>2</v>
      </c>
      <c r="D1" s="3" t="s">
        <v>3</v>
      </c>
    </row>
    <row r="2" spans="1:4">
      <c r="A2" s="4" t="s">
        <v>4</v>
      </c>
      <c r="B2" s="5"/>
      <c r="C2" s="5" t="s">
        <v>5</v>
      </c>
      <c r="D2" s="6" t="s">
        <v>6</v>
      </c>
    </row>
    <row r="3" spans="1:4">
      <c r="A3" s="7"/>
      <c r="B3" s="8"/>
      <c r="C3" s="8"/>
      <c r="D3" s="9"/>
    </row>
    <row r="4" spans="1:4">
      <c r="A4" s="10" t="s">
        <v>7</v>
      </c>
      <c r="B4" s="11" t="s">
        <v>8</v>
      </c>
      <c r="C4" s="11" t="s">
        <v>9</v>
      </c>
      <c r="D4" s="12">
        <v>2200</v>
      </c>
    </row>
    <row r="5" spans="1:4">
      <c r="A5" s="13"/>
      <c r="B5" s="14"/>
      <c r="C5" s="14"/>
      <c r="D5" s="15"/>
    </row>
    <row r="6" spans="1:4">
      <c r="A6" s="10" t="s">
        <v>10</v>
      </c>
      <c r="B6" s="16" t="s">
        <v>8</v>
      </c>
      <c r="C6" s="16" t="s">
        <v>9</v>
      </c>
      <c r="D6" s="12">
        <v>1200</v>
      </c>
    </row>
    <row r="7" spans="1:4">
      <c r="A7" s="13"/>
      <c r="B7" s="14"/>
      <c r="C7" s="14"/>
      <c r="D7" s="15"/>
    </row>
    <row r="8" spans="1:4">
      <c r="A8" s="13" t="s">
        <v>11</v>
      </c>
      <c r="B8" s="14">
        <v>105</v>
      </c>
      <c r="C8" s="17">
        <v>17.5</v>
      </c>
      <c r="D8" s="15">
        <f>B8*17.5</f>
        <v>1837.5</v>
      </c>
    </row>
    <row r="9" spans="1:4">
      <c r="A9" s="10" t="s">
        <v>12</v>
      </c>
      <c r="B9" s="11"/>
      <c r="C9" s="18"/>
      <c r="D9" s="12"/>
    </row>
    <row r="10" spans="1:4">
      <c r="A10" s="13"/>
      <c r="B10" s="14"/>
      <c r="C10" s="17"/>
      <c r="D10" s="15"/>
    </row>
    <row r="11" spans="1:4">
      <c r="A11" s="10" t="s">
        <v>13</v>
      </c>
      <c r="B11" s="11">
        <f>5*3</f>
        <v>15</v>
      </c>
      <c r="C11" s="18">
        <v>17.5</v>
      </c>
      <c r="D11" s="12">
        <f>B11*17.5</f>
        <v>262.5</v>
      </c>
    </row>
    <row r="12" spans="1:4">
      <c r="A12" s="13"/>
      <c r="B12" s="14"/>
      <c r="C12" s="17"/>
      <c r="D12" s="15"/>
    </row>
    <row r="13" spans="1:4">
      <c r="A13" s="13" t="s">
        <v>14</v>
      </c>
      <c r="B13" s="14">
        <v>200</v>
      </c>
      <c r="C13" s="17">
        <v>17.5</v>
      </c>
      <c r="D13" s="15">
        <f>B13*17.5</f>
        <v>3500</v>
      </c>
    </row>
    <row r="14" spans="1:4">
      <c r="A14" s="10" t="s">
        <v>15</v>
      </c>
      <c r="B14" s="11"/>
      <c r="C14" s="18"/>
      <c r="D14" s="12"/>
    </row>
    <row r="15" spans="1:4">
      <c r="A15" s="13"/>
      <c r="B15" s="14"/>
      <c r="C15" s="17"/>
      <c r="D15" s="15"/>
    </row>
    <row r="16" spans="1:4">
      <c r="A16" s="10" t="s">
        <v>16</v>
      </c>
      <c r="B16" s="11">
        <f>5*4</f>
        <v>20</v>
      </c>
      <c r="C16" s="18">
        <v>17.5</v>
      </c>
      <c r="D16" s="12">
        <f>B16*17.5</f>
        <v>350</v>
      </c>
    </row>
    <row r="17" spans="1:4">
      <c r="A17" s="13"/>
      <c r="B17" s="14"/>
      <c r="C17" s="17"/>
      <c r="D17" s="15"/>
    </row>
    <row r="18" spans="1:4">
      <c r="A18" s="13" t="s">
        <v>17</v>
      </c>
      <c r="B18" s="14">
        <v>100</v>
      </c>
      <c r="C18" s="17">
        <v>17.5</v>
      </c>
      <c r="D18" s="15">
        <f>B18*17.5</f>
        <v>1750</v>
      </c>
    </row>
    <row r="19" spans="1:4">
      <c r="A19" s="10" t="s">
        <v>18</v>
      </c>
      <c r="B19" s="11"/>
      <c r="C19" s="18"/>
      <c r="D19" s="12"/>
    </row>
    <row r="20" spans="1:4">
      <c r="A20" s="13"/>
      <c r="B20" s="14"/>
      <c r="C20" s="17"/>
      <c r="D20" s="15"/>
    </row>
    <row r="21" spans="1:4">
      <c r="A21" s="10" t="s">
        <v>19</v>
      </c>
      <c r="B21" s="11">
        <f>5*2</f>
        <v>10</v>
      </c>
      <c r="C21" s="18">
        <v>17.5</v>
      </c>
      <c r="D21" s="12">
        <f>B21*17.5</f>
        <v>175</v>
      </c>
    </row>
    <row r="22" spans="1:4">
      <c r="A22" s="13"/>
      <c r="B22" s="14"/>
      <c r="C22" s="17"/>
      <c r="D22" s="15"/>
    </row>
    <row r="23" spans="1:4">
      <c r="A23" s="13" t="s">
        <v>20</v>
      </c>
      <c r="B23" s="14">
        <v>60</v>
      </c>
      <c r="C23" s="17">
        <v>17.5</v>
      </c>
      <c r="D23" s="15">
        <f>B23*17.5</f>
        <v>1050</v>
      </c>
    </row>
    <row r="24" spans="1:4">
      <c r="A24" s="10" t="s">
        <v>58</v>
      </c>
      <c r="B24" s="11"/>
      <c r="C24" s="18"/>
      <c r="D24" s="12"/>
    </row>
    <row r="25" spans="1:4">
      <c r="A25" s="13"/>
      <c r="B25" s="14"/>
      <c r="C25" s="17"/>
      <c r="D25" s="15"/>
    </row>
    <row r="26" spans="1:4">
      <c r="A26" s="10"/>
      <c r="B26" s="11"/>
      <c r="C26" s="18"/>
      <c r="D26" s="12"/>
    </row>
    <row r="27" spans="1:4">
      <c r="A27" s="13"/>
      <c r="B27" s="14"/>
      <c r="C27" s="17"/>
      <c r="D27" s="15"/>
    </row>
    <row r="28" spans="1:4">
      <c r="A28" s="13" t="s">
        <v>21</v>
      </c>
      <c r="B28" s="11">
        <v>108</v>
      </c>
      <c r="C28" s="18">
        <v>17.5</v>
      </c>
      <c r="D28" s="15">
        <v>1890</v>
      </c>
    </row>
    <row r="29" spans="1:4">
      <c r="A29" s="13" t="s">
        <v>59</v>
      </c>
      <c r="B29" s="14"/>
      <c r="C29" s="17"/>
      <c r="D29" s="15"/>
    </row>
    <row r="30" spans="1:4">
      <c r="A30" s="13" t="s">
        <v>22</v>
      </c>
      <c r="B30" s="14">
        <v>16</v>
      </c>
      <c r="C30" s="17" t="s">
        <v>23</v>
      </c>
      <c r="D30" s="15">
        <v>297.5</v>
      </c>
    </row>
    <row r="31" spans="1:4">
      <c r="A31" s="13" t="s">
        <v>24</v>
      </c>
      <c r="B31" s="14">
        <v>12</v>
      </c>
      <c r="C31" s="17" t="s">
        <v>23</v>
      </c>
      <c r="D31" s="15">
        <v>210</v>
      </c>
    </row>
    <row r="32" spans="1:4">
      <c r="A32" s="10"/>
      <c r="B32" s="19"/>
      <c r="C32" s="19"/>
      <c r="D32" s="12"/>
    </row>
    <row r="33" spans="1:4">
      <c r="A33" s="13" t="s">
        <v>25</v>
      </c>
      <c r="B33" s="19">
        <v>40</v>
      </c>
      <c r="C33" s="19" t="s">
        <v>23</v>
      </c>
      <c r="D33" s="15">
        <v>700</v>
      </c>
    </row>
    <row r="34" spans="1:4">
      <c r="A34" s="13"/>
      <c r="B34" s="14"/>
      <c r="C34" s="17"/>
      <c r="D34" s="15"/>
    </row>
    <row r="35" spans="1:4">
      <c r="A35" s="10" t="s">
        <v>60</v>
      </c>
      <c r="B35" s="11">
        <v>56</v>
      </c>
      <c r="C35" s="18">
        <v>35</v>
      </c>
      <c r="D35" s="12">
        <f>B35*35</f>
        <v>1960</v>
      </c>
    </row>
    <row r="36" spans="1:4">
      <c r="A36" s="13"/>
      <c r="B36" s="14"/>
      <c r="C36" s="17"/>
      <c r="D36" s="15"/>
    </row>
    <row r="37" spans="1:4">
      <c r="A37" s="10" t="s">
        <v>26</v>
      </c>
      <c r="B37" s="11">
        <v>45</v>
      </c>
      <c r="C37" s="18">
        <v>17.5</v>
      </c>
      <c r="D37" s="12">
        <f>B37*17.5</f>
        <v>787.5</v>
      </c>
    </row>
    <row r="38" spans="1:4">
      <c r="A38" s="13"/>
      <c r="B38" s="14"/>
      <c r="C38" s="17"/>
      <c r="D38" s="15"/>
    </row>
    <row r="39" spans="1:4">
      <c r="A39" s="10" t="s">
        <v>27</v>
      </c>
      <c r="B39" s="11"/>
      <c r="C39" s="18"/>
      <c r="D39" s="20">
        <v>290</v>
      </c>
    </row>
    <row r="40" spans="1:4">
      <c r="A40" s="13"/>
      <c r="B40" s="14"/>
      <c r="C40" s="17"/>
      <c r="D40" s="15"/>
    </row>
    <row r="41" spans="1:4">
      <c r="A41" s="10" t="s">
        <v>61</v>
      </c>
      <c r="B41" s="11">
        <v>32</v>
      </c>
      <c r="C41" s="18">
        <v>17.5</v>
      </c>
      <c r="D41" s="12">
        <f>B41*17.5</f>
        <v>560</v>
      </c>
    </row>
    <row r="42" spans="1:4">
      <c r="A42" s="13" t="s">
        <v>28</v>
      </c>
      <c r="B42" s="14">
        <v>65</v>
      </c>
      <c r="C42" s="17" t="s">
        <v>23</v>
      </c>
      <c r="D42" s="15">
        <v>1137.5</v>
      </c>
    </row>
    <row r="43" spans="1:4">
      <c r="A43" s="13" t="s">
        <v>62</v>
      </c>
      <c r="B43" s="14">
        <v>36</v>
      </c>
      <c r="C43" s="17">
        <v>17.5</v>
      </c>
      <c r="D43" s="15">
        <v>630</v>
      </c>
    </row>
    <row r="44" spans="1:4">
      <c r="A44" s="10" t="s">
        <v>29</v>
      </c>
      <c r="B44" s="11">
        <v>17</v>
      </c>
      <c r="C44" s="18">
        <v>17.5</v>
      </c>
      <c r="D44" s="12">
        <f>B44*17.5</f>
        <v>297.5</v>
      </c>
    </row>
    <row r="45" spans="1:4">
      <c r="A45" s="13"/>
      <c r="B45" s="14"/>
      <c r="C45" s="17"/>
      <c r="D45" s="15"/>
    </row>
    <row r="46" spans="1:4">
      <c r="A46" s="10" t="s">
        <v>30</v>
      </c>
      <c r="B46" s="11">
        <v>20</v>
      </c>
      <c r="C46" s="18">
        <v>17.5</v>
      </c>
      <c r="D46" s="12">
        <f>B46*C46</f>
        <v>350</v>
      </c>
    </row>
    <row r="47" spans="1:4">
      <c r="A47" s="13"/>
      <c r="B47" s="14"/>
      <c r="C47" s="17"/>
      <c r="D47" s="15"/>
    </row>
    <row r="48" spans="1:4">
      <c r="A48" s="10" t="s">
        <v>68</v>
      </c>
      <c r="B48" s="11">
        <v>30</v>
      </c>
      <c r="C48" s="18">
        <v>17.5</v>
      </c>
      <c r="D48" s="12">
        <f>B48*C48</f>
        <v>525</v>
      </c>
    </row>
    <row r="49" spans="1:4">
      <c r="A49" s="13"/>
      <c r="B49" s="14"/>
      <c r="C49" s="17"/>
      <c r="D49" s="15"/>
    </row>
    <row r="50" spans="1:4">
      <c r="A50" s="10" t="s">
        <v>63</v>
      </c>
      <c r="B50" s="11">
        <v>90</v>
      </c>
      <c r="C50" s="18">
        <v>17.5</v>
      </c>
      <c r="D50" s="12">
        <f>B50*17.5</f>
        <v>1575</v>
      </c>
    </row>
    <row r="51" spans="1:4">
      <c r="A51" s="13"/>
      <c r="B51" s="14"/>
      <c r="C51" s="17"/>
      <c r="D51" s="15"/>
    </row>
    <row r="52" spans="1:4">
      <c r="A52" s="35" t="s">
        <v>64</v>
      </c>
      <c r="B52" s="36">
        <v>12</v>
      </c>
      <c r="C52" s="37">
        <v>17.5</v>
      </c>
      <c r="D52" s="12">
        <f>B52*17.5</f>
        <v>210</v>
      </c>
    </row>
    <row r="53" spans="1:4">
      <c r="A53" s="10"/>
      <c r="B53" s="14"/>
      <c r="C53" s="17"/>
      <c r="D53" s="15"/>
    </row>
    <row r="54" spans="1:4">
      <c r="A54" s="21" t="s">
        <v>31</v>
      </c>
      <c r="B54" s="22"/>
      <c r="C54" s="23"/>
      <c r="D54" s="24">
        <v>1.03</v>
      </c>
    </row>
    <row r="55" spans="1:4" ht="21">
      <c r="A55" s="25" t="s">
        <v>32</v>
      </c>
      <c r="B55" s="26">
        <f>SUM(B8:B54)</f>
        <v>1089</v>
      </c>
      <c r="C55" s="27"/>
      <c r="D55" s="52">
        <f>SUM(D4:D54)</f>
        <v>23746.03</v>
      </c>
    </row>
    <row r="56" spans="1:4" ht="21">
      <c r="A56" s="13"/>
      <c r="B56" s="17"/>
      <c r="C56" s="14"/>
      <c r="D56" s="53"/>
    </row>
    <row r="57" spans="1:4" ht="21">
      <c r="A57" s="13" t="s">
        <v>33</v>
      </c>
      <c r="B57" s="14"/>
      <c r="C57" s="14"/>
      <c r="D57" s="54">
        <v>31479.27</v>
      </c>
    </row>
    <row r="58" spans="1:4" ht="21">
      <c r="A58" s="29" t="s">
        <v>65</v>
      </c>
      <c r="B58" s="30"/>
      <c r="C58" s="30"/>
      <c r="D58" s="55">
        <f>D57-D55</f>
        <v>7733.2400000000016</v>
      </c>
    </row>
    <row r="59" spans="1:4" ht="18.75">
      <c r="A59" s="31" t="s">
        <v>66</v>
      </c>
      <c r="B59" s="32"/>
      <c r="C59" s="32"/>
      <c r="D59" s="33"/>
    </row>
    <row r="60" spans="1:4">
      <c r="A60" s="1" t="s">
        <v>34</v>
      </c>
      <c r="B60" s="2" t="s">
        <v>1</v>
      </c>
      <c r="C60" s="2" t="s">
        <v>2</v>
      </c>
      <c r="D60" s="3" t="s">
        <v>3</v>
      </c>
    </row>
    <row r="61" spans="1:4">
      <c r="A61" s="4" t="s">
        <v>4</v>
      </c>
      <c r="B61" s="5"/>
      <c r="C61" s="5" t="s">
        <v>5</v>
      </c>
      <c r="D61" s="6" t="s">
        <v>6</v>
      </c>
    </row>
    <row r="62" spans="1:4">
      <c r="A62" s="7"/>
      <c r="B62" s="8"/>
      <c r="C62" s="8"/>
      <c r="D62" s="9"/>
    </row>
    <row r="63" spans="1:4">
      <c r="A63" s="13"/>
      <c r="B63" s="14"/>
      <c r="C63" s="17"/>
      <c r="D63" s="15"/>
    </row>
    <row r="64" spans="1:4" s="62" customFormat="1" ht="18.75">
      <c r="A64" s="66" t="s">
        <v>46</v>
      </c>
      <c r="B64" s="60"/>
      <c r="C64" s="61"/>
      <c r="D64" s="70">
        <v>470</v>
      </c>
    </row>
    <row r="65" spans="1:4" ht="15.75">
      <c r="A65" s="69" t="s">
        <v>47</v>
      </c>
      <c r="B65" s="27"/>
      <c r="C65" s="26"/>
      <c r="D65" s="28"/>
    </row>
    <row r="66" spans="1:4">
      <c r="A66" s="13" t="s">
        <v>69</v>
      </c>
      <c r="B66" s="14"/>
      <c r="C66" s="17"/>
      <c r="D66" s="15"/>
    </row>
    <row r="67" spans="1:4">
      <c r="A67" s="13"/>
      <c r="B67" s="14"/>
      <c r="C67" s="17"/>
      <c r="D67" s="15"/>
    </row>
    <row r="68" spans="1:4" ht="18.75">
      <c r="A68" s="66" t="s">
        <v>48</v>
      </c>
      <c r="B68" s="60"/>
      <c r="C68" s="63"/>
      <c r="D68" s="71">
        <v>450</v>
      </c>
    </row>
    <row r="69" spans="1:4" ht="18.75">
      <c r="A69" s="66" t="s">
        <v>49</v>
      </c>
      <c r="B69" s="60"/>
      <c r="C69" s="63"/>
      <c r="D69" s="60"/>
    </row>
    <row r="70" spans="1:4">
      <c r="A70" s="25" t="s">
        <v>69</v>
      </c>
      <c r="B70" s="27"/>
      <c r="C70" s="17"/>
      <c r="D70" s="27"/>
    </row>
    <row r="71" spans="1:4" ht="15.75">
      <c r="A71" s="69" t="s">
        <v>50</v>
      </c>
      <c r="B71" s="27"/>
      <c r="C71" s="17"/>
      <c r="D71" s="27"/>
    </row>
    <row r="72" spans="1:4" ht="18.75">
      <c r="A72" s="56" t="s">
        <v>35</v>
      </c>
      <c r="B72" s="57"/>
      <c r="C72" s="58"/>
      <c r="D72" s="71">
        <v>575</v>
      </c>
    </row>
    <row r="73" spans="1:4">
      <c r="A73" s="25" t="s">
        <v>69</v>
      </c>
      <c r="B73" s="14"/>
      <c r="C73" s="17"/>
      <c r="D73" s="14"/>
    </row>
    <row r="74" spans="1:4">
      <c r="A74" s="13"/>
      <c r="B74" s="14"/>
      <c r="C74" s="17"/>
      <c r="D74" s="15"/>
    </row>
    <row r="75" spans="1:4" ht="18.75">
      <c r="A75" s="66" t="s">
        <v>51</v>
      </c>
      <c r="B75" s="60"/>
      <c r="C75" s="61"/>
      <c r="D75" s="70">
        <v>630</v>
      </c>
    </row>
    <row r="76" spans="1:4" ht="18.75">
      <c r="A76" s="66" t="s">
        <v>52</v>
      </c>
      <c r="B76" s="60"/>
      <c r="C76" s="61"/>
      <c r="D76" s="50"/>
    </row>
    <row r="77" spans="1:4">
      <c r="A77" s="25" t="s">
        <v>69</v>
      </c>
      <c r="B77" s="27"/>
      <c r="C77" s="26"/>
      <c r="D77" s="28"/>
    </row>
    <row r="78" spans="1:4" ht="15.75">
      <c r="A78" s="69" t="s">
        <v>53</v>
      </c>
      <c r="B78" s="64"/>
      <c r="C78" s="64"/>
      <c r="D78" s="49"/>
    </row>
    <row r="79" spans="1:4">
      <c r="A79" s="13" t="s">
        <v>69</v>
      </c>
      <c r="B79" s="14"/>
      <c r="C79" s="14"/>
      <c r="D79" s="15"/>
    </row>
    <row r="80" spans="1:4" ht="18.75">
      <c r="A80" s="59" t="s">
        <v>36</v>
      </c>
      <c r="B80" s="61"/>
      <c r="C80" s="61"/>
      <c r="D80" s="71">
        <v>580</v>
      </c>
    </row>
    <row r="81" spans="1:4">
      <c r="A81" s="25"/>
      <c r="B81" s="27"/>
      <c r="C81" s="26"/>
      <c r="D81" s="28"/>
    </row>
    <row r="82" spans="1:4">
      <c r="A82" s="13"/>
      <c r="B82" s="14"/>
      <c r="C82" s="14"/>
      <c r="D82" s="15"/>
    </row>
    <row r="83" spans="1:4" ht="15.75" thickBot="1">
      <c r="A83" s="38"/>
      <c r="B83" s="39"/>
      <c r="C83" s="39"/>
      <c r="D83" s="40"/>
    </row>
    <row r="84" spans="1:4">
      <c r="A84" s="41"/>
      <c r="B84" s="19"/>
      <c r="C84" s="19"/>
      <c r="D84" s="42"/>
    </row>
    <row r="85" spans="1:4">
      <c r="A85" s="1" t="s">
        <v>34</v>
      </c>
      <c r="B85" s="2" t="s">
        <v>1</v>
      </c>
      <c r="C85" s="2" t="s">
        <v>2</v>
      </c>
      <c r="D85" s="3" t="s">
        <v>3</v>
      </c>
    </row>
    <row r="86" spans="1:4">
      <c r="A86" s="4" t="s">
        <v>4</v>
      </c>
      <c r="B86" s="5"/>
      <c r="C86" s="5" t="s">
        <v>5</v>
      </c>
      <c r="D86" s="6" t="s">
        <v>6</v>
      </c>
    </row>
    <row r="87" spans="1:4">
      <c r="A87" s="13"/>
      <c r="B87" s="14"/>
      <c r="C87" s="17"/>
      <c r="D87" s="15"/>
    </row>
    <row r="88" spans="1:4" ht="18.75">
      <c r="A88" s="66" t="s">
        <v>54</v>
      </c>
      <c r="B88" s="60"/>
      <c r="C88" s="60"/>
      <c r="D88" s="71">
        <v>1100</v>
      </c>
    </row>
    <row r="89" spans="1:4" ht="18.75">
      <c r="A89" s="67" t="s">
        <v>67</v>
      </c>
      <c r="B89" s="65"/>
      <c r="C89" s="63"/>
      <c r="D89" s="51"/>
    </row>
    <row r="90" spans="1:4">
      <c r="A90" s="13" t="s">
        <v>69</v>
      </c>
      <c r="B90" s="14"/>
      <c r="C90" s="17"/>
      <c r="D90" s="15"/>
    </row>
    <row r="91" spans="1:4">
      <c r="A91" s="13"/>
      <c r="B91" s="14"/>
      <c r="C91" s="17"/>
      <c r="D91" s="15"/>
    </row>
    <row r="92" spans="1:4" ht="18.75">
      <c r="A92" s="66" t="s">
        <v>55</v>
      </c>
      <c r="B92" s="60"/>
      <c r="C92" s="61"/>
      <c r="D92" s="70">
        <v>1760</v>
      </c>
    </row>
    <row r="93" spans="1:4" ht="18.75">
      <c r="A93" s="67" t="s">
        <v>70</v>
      </c>
      <c r="B93" s="65"/>
      <c r="C93" s="63"/>
      <c r="D93" s="51"/>
    </row>
    <row r="94" spans="1:4">
      <c r="A94" s="25"/>
      <c r="B94" s="27"/>
      <c r="C94" s="17"/>
      <c r="D94" s="27"/>
    </row>
    <row r="95" spans="1:4" ht="18.75">
      <c r="A95" s="66" t="s">
        <v>56</v>
      </c>
      <c r="B95" s="60" t="e">
        <f>SUM(#REF!)</f>
        <v>#REF!</v>
      </c>
      <c r="C95" s="61"/>
      <c r="D95" s="71">
        <v>670</v>
      </c>
    </row>
    <row r="96" spans="1:4" ht="18.75">
      <c r="A96" s="68" t="s">
        <v>71</v>
      </c>
      <c r="B96" s="65"/>
      <c r="C96" s="63"/>
      <c r="D96" s="65"/>
    </row>
    <row r="97" spans="1:4">
      <c r="A97" s="41"/>
      <c r="B97" s="19"/>
      <c r="C97" s="19"/>
      <c r="D97" s="42"/>
    </row>
    <row r="98" spans="1:4">
      <c r="A98" s="1" t="s">
        <v>34</v>
      </c>
      <c r="B98" s="2" t="s">
        <v>1</v>
      </c>
      <c r="C98" s="2" t="s">
        <v>2</v>
      </c>
      <c r="D98" s="3" t="s">
        <v>3</v>
      </c>
    </row>
    <row r="99" spans="1:4">
      <c r="A99" s="4" t="s">
        <v>4</v>
      </c>
      <c r="B99" s="5"/>
      <c r="C99" s="5" t="s">
        <v>5</v>
      </c>
      <c r="D99" s="6" t="s">
        <v>6</v>
      </c>
    </row>
    <row r="100" spans="1:4" ht="18.75">
      <c r="A100" s="66" t="s">
        <v>37</v>
      </c>
      <c r="B100" s="61">
        <f>SUM(B97:B99)</f>
        <v>0</v>
      </c>
      <c r="C100" s="61"/>
      <c r="D100" s="71">
        <v>1490</v>
      </c>
    </row>
    <row r="101" spans="1:4" ht="18.75">
      <c r="A101" s="67" t="s">
        <v>57</v>
      </c>
      <c r="B101" s="65"/>
      <c r="C101" s="63"/>
      <c r="D101" s="63"/>
    </row>
    <row r="102" spans="1:4">
      <c r="A102" s="13" t="s">
        <v>72</v>
      </c>
      <c r="B102" s="14"/>
      <c r="C102" s="17"/>
      <c r="D102" s="17"/>
    </row>
    <row r="103" spans="1:4">
      <c r="A103" s="13"/>
      <c r="B103" s="14"/>
      <c r="C103" s="17"/>
      <c r="D103" s="17"/>
    </row>
    <row r="104" spans="1:4">
      <c r="A104" s="25" t="s">
        <v>38</v>
      </c>
      <c r="B104" s="27"/>
      <c r="C104" s="26"/>
      <c r="D104" s="26">
        <f>D64+D68+D72+D75+D80+D88+D92+D95+D100</f>
        <v>7725</v>
      </c>
    </row>
    <row r="105" spans="1:4">
      <c r="A105" s="13"/>
      <c r="B105" s="14"/>
      <c r="C105" s="17"/>
      <c r="D105" s="17"/>
    </row>
    <row r="106" spans="1:4">
      <c r="A106" s="44" t="s">
        <v>39</v>
      </c>
      <c r="B106" s="45"/>
      <c r="C106" s="46"/>
      <c r="D106" s="46">
        <f>D58</f>
        <v>7733.2400000000016</v>
      </c>
    </row>
    <row r="107" spans="1:4">
      <c r="A107" s="25"/>
      <c r="B107" s="14"/>
      <c r="C107" s="17"/>
      <c r="D107" s="23"/>
    </row>
    <row r="108" spans="1:4">
      <c r="A108" s="13"/>
      <c r="B108" s="14"/>
      <c r="C108" s="17"/>
      <c r="D108" s="17"/>
    </row>
    <row r="109" spans="1:4">
      <c r="A109" s="44" t="s">
        <v>40</v>
      </c>
      <c r="B109" s="45"/>
      <c r="C109" s="46"/>
      <c r="D109" s="46">
        <f>D106-D104</f>
        <v>8.2400000000016007</v>
      </c>
    </row>
    <row r="110" spans="1:4">
      <c r="A110" s="13"/>
      <c r="B110" s="14"/>
      <c r="C110" s="17"/>
      <c r="D110" s="17"/>
    </row>
    <row r="111" spans="1:4" ht="26.25">
      <c r="A111" s="34" t="s">
        <v>41</v>
      </c>
      <c r="B111" s="14"/>
      <c r="C111" s="17"/>
      <c r="D111" s="43"/>
    </row>
    <row r="112" spans="1:4">
      <c r="A112" s="44" t="s">
        <v>42</v>
      </c>
      <c r="B112" s="14"/>
      <c r="C112" s="17"/>
      <c r="D112" s="43"/>
    </row>
    <row r="113" spans="1:4">
      <c r="A113" s="47" t="s">
        <v>43</v>
      </c>
      <c r="B113" s="14"/>
      <c r="C113" s="17"/>
      <c r="D113" s="43"/>
    </row>
    <row r="114" spans="1:4">
      <c r="A114" s="44" t="s">
        <v>44</v>
      </c>
      <c r="B114" s="14"/>
      <c r="C114" s="17"/>
      <c r="D114" s="43"/>
    </row>
    <row r="115" spans="1:4">
      <c r="A115" s="44"/>
      <c r="B115" s="14"/>
      <c r="C115" s="17"/>
      <c r="D115" s="43"/>
    </row>
    <row r="116" spans="1:4">
      <c r="A116" s="44" t="s">
        <v>45</v>
      </c>
      <c r="B116" s="43"/>
      <c r="C116" s="48"/>
      <c r="D116" s="43"/>
    </row>
    <row r="117" spans="1:4">
      <c r="A117" s="44"/>
      <c r="B117" s="43"/>
      <c r="C117" s="48"/>
      <c r="D117" s="43"/>
    </row>
    <row r="118" spans="1:4">
      <c r="A118" s="13"/>
      <c r="B118" s="17"/>
      <c r="C118" s="17"/>
      <c r="D118" s="43"/>
    </row>
    <row r="119" spans="1:4">
      <c r="A119" s="13"/>
      <c r="B119" s="14"/>
      <c r="C119" s="17"/>
      <c r="D119" s="17"/>
    </row>
    <row r="120" spans="1:4" ht="15.75" thickBot="1">
      <c r="A120" s="38"/>
      <c r="B120" s="39"/>
      <c r="C120" s="39"/>
      <c r="D120" s="40"/>
    </row>
    <row r="121" spans="1:4">
      <c r="A121" s="41"/>
      <c r="B121" s="41"/>
      <c r="C121" s="41"/>
      <c r="D121" s="41"/>
    </row>
    <row r="122" spans="1:4">
      <c r="A122" s="41"/>
      <c r="B122" s="41"/>
      <c r="C122" s="41"/>
      <c r="D122" s="41"/>
    </row>
    <row r="123" spans="1:4">
      <c r="A123" s="41"/>
      <c r="B123" s="41"/>
      <c r="C123" s="41"/>
      <c r="D123" s="41"/>
    </row>
    <row r="124" spans="1:4">
      <c r="A124" s="41"/>
      <c r="B124" s="41"/>
      <c r="C124" s="41"/>
      <c r="D124" s="41"/>
    </row>
    <row r="125" spans="1:4">
      <c r="A125" s="41"/>
      <c r="B125" s="41"/>
      <c r="C125" s="41"/>
      <c r="D125" s="4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docenti tutto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2018-11-12T18:18:08Z</dcterms:modified>
</cp:coreProperties>
</file>